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xr:revisionPtr revIDLastSave="11" documentId="11_C693729D14B7F47A79F7FB4093A0317DD1F3AA69" xr6:coauthVersionLast="47" xr6:coauthVersionMax="47" xr10:uidLastSave="{67F598B4-1D93-DA4A-9DD5-FC00BA1FEE9C}"/>
  <bookViews>
    <workbookView xWindow="240" yWindow="60" windowWidth="20115" windowHeight="8010" xr2:uid="{00000000-000D-0000-FFFF-FFFF00000000}"/>
  </bookViews>
  <sheets>
    <sheet name="Principal" sheetId="1" r:id="rId1"/>
    <sheet name="ENTRADA | SAÍDA" sheetId="2" r:id="rId2"/>
    <sheet name="ESTOQUE" sheetId="3" r:id="rId3"/>
    <sheet name="configuraçõe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C12" i="3" l="1"/>
  <c r="C11" i="3"/>
  <c r="D11" i="3"/>
  <c r="C14" i="3"/>
  <c r="D14" i="3"/>
  <c r="C6" i="3"/>
  <c r="C10" i="3"/>
  <c r="C13" i="3"/>
  <c r="D13" i="3"/>
  <c r="D12" i="3"/>
  <c r="C5" i="3"/>
  <c r="D10" i="3"/>
  <c r="C9" i="3"/>
  <c r="D9" i="3"/>
  <c r="D6" i="3"/>
  <c r="D7" i="3"/>
  <c r="D8" i="3"/>
  <c r="D5" i="3"/>
  <c r="C7" i="3"/>
  <c r="C8" i="3"/>
  <c r="E7" i="3"/>
  <c r="F7" i="3"/>
  <c r="E11" i="3"/>
  <c r="F11" i="3"/>
  <c r="E6" i="3"/>
  <c r="F6" i="3"/>
  <c r="E13" i="3"/>
  <c r="F13" i="3"/>
  <c r="E14" i="3"/>
  <c r="F14" i="3"/>
  <c r="E9" i="3"/>
  <c r="F9" i="3"/>
  <c r="E12" i="3"/>
  <c r="F12" i="3"/>
  <c r="E8" i="3"/>
  <c r="F8" i="3"/>
  <c r="E10" i="3"/>
  <c r="F10" i="3"/>
  <c r="E5" i="3"/>
  <c r="F5" i="3"/>
</calcChain>
</file>

<file path=xl/sharedStrings.xml><?xml version="1.0" encoding="utf-8"?>
<sst xmlns="http://schemas.openxmlformats.org/spreadsheetml/2006/main" count="77" uniqueCount="25">
  <si>
    <t xml:space="preserve">LANÇAMENTOS </t>
  </si>
  <si>
    <t>DATA</t>
  </si>
  <si>
    <t>TIPO</t>
  </si>
  <si>
    <t>DESCRIÇÃO</t>
  </si>
  <si>
    <t>PRODUTO</t>
  </si>
  <si>
    <t>QUANTIDADE</t>
  </si>
  <si>
    <t>ENTRADA</t>
  </si>
  <si>
    <t xml:space="preserve">COMPRA </t>
  </si>
  <si>
    <t>RIPERCOL</t>
  </si>
  <si>
    <t>TERRA COTRIL</t>
  </si>
  <si>
    <t>OCITOCINA</t>
  </si>
  <si>
    <t>LUVAS</t>
  </si>
  <si>
    <t>AGULHAS</t>
  </si>
  <si>
    <t>SERRAGEM</t>
  </si>
  <si>
    <t>SAÍDA</t>
  </si>
  <si>
    <t>VENCIMENTO</t>
  </si>
  <si>
    <t>USO</t>
  </si>
  <si>
    <t xml:space="preserve">SILAGEM </t>
  </si>
  <si>
    <t>PREGO</t>
  </si>
  <si>
    <t xml:space="preserve">CONTROLE DE ESTOQUE </t>
  </si>
  <si>
    <t>SALDO</t>
  </si>
  <si>
    <t>ALERTA</t>
  </si>
  <si>
    <t>LEPECID</t>
  </si>
  <si>
    <t>VACA SECA</t>
  </si>
  <si>
    <t xml:space="preserve">CONFIGURAÇÕES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</si>
</sst>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Lato"/>
      <family val="2"/>
    </font>
    <font>
      <b/>
      <sz val="11"/>
      <color theme="1"/>
      <name val="Lato"/>
      <family val="2"/>
    </font>
    <font>
      <b/>
      <sz val="11"/>
      <color theme="0"/>
      <name val="Lato"/>
      <family val="2"/>
    </font>
    <font>
      <b/>
      <sz val="24"/>
      <color theme="1"/>
      <name val="Calibri"/>
      <family val="2"/>
      <scheme val="minor"/>
    </font>
    <font>
      <sz val="11"/>
      <color theme="1"/>
      <name val="Lato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0" fontId="4" fillId="4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5" borderId="0" xfId="0" applyFill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6" borderId="0" xfId="0" applyFill="1"/>
    <xf numFmtId="0" fontId="7" fillId="0" borderId="0" xfId="0" applyFont="1" applyProtection="1">
      <protection hidden="1"/>
    </xf>
    <xf numFmtId="0" fontId="8" fillId="5" borderId="0" xfId="1" applyFill="1"/>
    <xf numFmtId="0" fontId="7" fillId="0" borderId="0" xfId="0" applyFont="1"/>
    <xf numFmtId="0" fontId="6" fillId="0" borderId="0" xfId="0" applyFont="1" applyAlignment="1">
      <alignment horizontal="center"/>
    </xf>
    <xf numFmtId="0" fontId="0" fillId="7" borderId="0" xfId="0" applyFill="1"/>
    <xf numFmtId="0" fontId="0" fillId="8" borderId="0" xfId="0" applyFill="1"/>
    <xf numFmtId="0" fontId="5" fillId="7" borderId="0" xfId="0" applyFont="1" applyFill="1"/>
  </cellXfs>
  <cellStyles count="2">
    <cellStyle name="Hyperlink" xfId="1" xr:uid="{00000000-0005-0000-0000-000000000000}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numFmt numFmtId="0" formatCode="General"/>
      <alignment horizontal="center" vertical="bottom" textRotation="0" wrapText="0" relativeIndent="-1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relativeIndent="-1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relativeIndent="-1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relativeIndent="-1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relativeIndent="-1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relativeIndent="-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Lato"/>
        <scheme val="none"/>
      </font>
      <fill>
        <patternFill patternType="solid">
          <fgColor indexed="64"/>
          <bgColor theme="2" tint="-0.749992370372631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top style="thin">
          <color rgb="FF000000"/>
        </top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Lato"/>
        <scheme val="none"/>
      </font>
      <fill>
        <patternFill patternType="solid">
          <fgColor indexed="64"/>
          <bgColor theme="2" tint="-0.749992370372631"/>
        </patternFill>
      </fill>
      <alignment horizontal="center" vertical="bottom" textRotation="0" wrapText="0" indent="0" justifyLastLine="0" shrinkToFit="0" readingOrder="0"/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Relationship Id="rId9" Type="http://schemas.openxmlformats.org/officeDocument/2006/relationships/customXml" Target="../customXml/item1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 /><Relationship Id="rId2" Type="http://schemas.openxmlformats.org/officeDocument/2006/relationships/hyperlink" Target="#ESTOQUE!A1" /><Relationship Id="rId1" Type="http://schemas.openxmlformats.org/officeDocument/2006/relationships/hyperlink" Target="#'ENTRADA | SA&#205;DA'!A1" /><Relationship Id="rId6" Type="http://schemas.openxmlformats.org/officeDocument/2006/relationships/image" Target="../media/image3.jpeg" /><Relationship Id="rId5" Type="http://schemas.openxmlformats.org/officeDocument/2006/relationships/hyperlink" Target="#configura&#231;&#245;es!A1" /><Relationship Id="rId4" Type="http://schemas.openxmlformats.org/officeDocument/2006/relationships/image" Target="../media/image2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120162</xdr:colOff>
      <xdr:row>0</xdr:row>
      <xdr:rowOff>175846</xdr:rowOff>
    </xdr:from>
    <xdr:ext cx="184731" cy="530658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0212" y="175846"/>
          <a:ext cx="18473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2800" b="1">
            <a:latin typeface="Lato" panose="020F0502020204030203" pitchFamily="34" charset="0"/>
          </a:endParaRPr>
        </a:p>
      </xdr:txBody>
    </xdr:sp>
    <xdr:clientData/>
  </xdr:oneCellAnchor>
  <xdr:oneCellAnchor>
    <xdr:from>
      <xdr:col>1</xdr:col>
      <xdr:colOff>14045</xdr:colOff>
      <xdr:row>0</xdr:row>
      <xdr:rowOff>150223</xdr:rowOff>
    </xdr:from>
    <xdr:ext cx="5694423" cy="584775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SpPr txBox="1"/>
      </xdr:nvSpPr>
      <xdr:spPr>
        <a:xfrm>
          <a:off x="223051" y="150223"/>
          <a:ext cx="5694423" cy="58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3200" b="1">
              <a:solidFill>
                <a:schemeClr val="bg1"/>
              </a:solidFill>
              <a:latin typeface="Lato" panose="020F0502020204030203" pitchFamily="34" charset="0"/>
            </a:rPr>
            <a:t>Controle</a:t>
          </a:r>
          <a:r>
            <a:rPr lang="pt-BR" sz="3200" b="1" baseline="0">
              <a:solidFill>
                <a:schemeClr val="bg1"/>
              </a:solidFill>
              <a:latin typeface="Lato" panose="020F0502020204030203" pitchFamily="34" charset="0"/>
            </a:rPr>
            <a:t> de Estoque</a:t>
          </a:r>
          <a:endParaRPr lang="pt-BR" sz="3200" b="1">
            <a:solidFill>
              <a:schemeClr val="bg1"/>
            </a:solidFill>
            <a:latin typeface="Lato" panose="020F0502020204030203" pitchFamily="34" charset="0"/>
          </a:endParaRPr>
        </a:p>
      </xdr:txBody>
    </xdr:sp>
    <xdr:clientData/>
  </xdr:oneCellAnchor>
  <xdr:twoCellAnchor>
    <xdr:from>
      <xdr:col>29</xdr:col>
      <xdr:colOff>38100</xdr:colOff>
      <xdr:row>3</xdr:row>
      <xdr:rowOff>47625</xdr:rowOff>
    </xdr:from>
    <xdr:to>
      <xdr:col>36</xdr:col>
      <xdr:colOff>171450</xdr:colOff>
      <xdr:row>5</xdr:row>
      <xdr:rowOff>76200</xdr:rowOff>
    </xdr:to>
    <xdr:sp macro="" textlink="">
      <xdr:nvSpPr>
        <xdr:cNvPr id="6" name="Retângulo: Cantos Arredondado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  <a:ext uri="{147F2762-F138-4A5C-976F-8EAC2B608ADB}">
              <a16:predDERef xmlns:a16="http://schemas.microsoft.com/office/drawing/2014/main" pred="{03FF2514-80EC-4566-A51D-BC73C8C47EFF}"/>
            </a:ext>
          </a:extLst>
        </xdr:cNvPr>
        <xdr:cNvSpPr/>
      </xdr:nvSpPr>
      <xdr:spPr>
        <a:xfrm>
          <a:off x="5838825" y="847725"/>
          <a:ext cx="1533525" cy="409575"/>
        </a:xfrm>
        <a:prstGeom prst="roundRect">
          <a:avLst/>
        </a:prstGeom>
        <a:solidFill>
          <a:srgbClr val="0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latin typeface="Lato Black" panose="020F0A02020204030203" pitchFamily="34" charset="0"/>
            </a:rPr>
            <a:t>ENTRADA</a:t>
          </a:r>
          <a:r>
            <a:rPr lang="pt-BR" sz="1100" baseline="0">
              <a:latin typeface="Lato Black" panose="020F0A02020204030203" pitchFamily="34" charset="0"/>
            </a:rPr>
            <a:t> | SAÍDA</a:t>
          </a:r>
          <a:endParaRPr lang="pt-BR" sz="1100">
            <a:latin typeface="Lato Black" panose="020F0A02020204030203" pitchFamily="34" charset="0"/>
          </a:endParaRPr>
        </a:p>
      </xdr:txBody>
    </xdr:sp>
    <xdr:clientData/>
  </xdr:twoCellAnchor>
  <xdr:twoCellAnchor>
    <xdr:from>
      <xdr:col>29</xdr:col>
      <xdr:colOff>28575</xdr:colOff>
      <xdr:row>6</xdr:row>
      <xdr:rowOff>47625</xdr:rowOff>
    </xdr:from>
    <xdr:to>
      <xdr:col>36</xdr:col>
      <xdr:colOff>161925</xdr:colOff>
      <xdr:row>8</xdr:row>
      <xdr:rowOff>38100</xdr:rowOff>
    </xdr:to>
    <xdr:sp macro="" textlink="">
      <xdr:nvSpPr>
        <xdr:cNvPr id="9" name="Retângulo: Cantos Arredondado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9000000}"/>
            </a:ext>
            <a:ext uri="{147F2762-F138-4A5C-976F-8EAC2B608ADB}">
              <a16:predDERef xmlns:a16="http://schemas.microsoft.com/office/drawing/2014/main" pred="{F97FF678-FDE9-4759-B2B8-CC8B0171486C}"/>
            </a:ext>
          </a:extLst>
        </xdr:cNvPr>
        <xdr:cNvSpPr/>
      </xdr:nvSpPr>
      <xdr:spPr>
        <a:xfrm>
          <a:off x="5829300" y="1419225"/>
          <a:ext cx="1533525" cy="371475"/>
        </a:xfrm>
        <a:prstGeom prst="roundRect">
          <a:avLst/>
        </a:prstGeom>
        <a:solidFill>
          <a:srgbClr val="0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chemeClr val="lt1"/>
              </a:solidFill>
              <a:latin typeface="Lato Black" panose="020F0502020204030203" pitchFamily="34" charset="0"/>
              <a:ea typeface="Lato Black" panose="020F0502020204030203" pitchFamily="34" charset="0"/>
              <a:cs typeface="Lato Black" panose="020F0502020204030203" pitchFamily="34" charset="0"/>
            </a:rPr>
            <a:t>ESTOQUE</a:t>
          </a:r>
        </a:p>
      </xdr:txBody>
    </xdr:sp>
    <xdr:clientData/>
  </xdr:twoCellAnchor>
  <xdr:twoCellAnchor editAs="oneCell">
    <xdr:from>
      <xdr:col>94</xdr:col>
      <xdr:colOff>0</xdr:colOff>
      <xdr:row>166</xdr:row>
      <xdr:rowOff>0</xdr:rowOff>
    </xdr:from>
    <xdr:to>
      <xdr:col>116</xdr:col>
      <xdr:colOff>171450</xdr:colOff>
      <xdr:row>178</xdr:row>
      <xdr:rowOff>152400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  <a:ext uri="{147F2762-F138-4A5C-976F-8EAC2B608ADB}">
              <a16:predDERef xmlns:a16="http://schemas.microsoft.com/office/drawing/2014/main" pred="{59919FF0-2194-4505-8A9A-B797A3FE8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802350" y="31851600"/>
          <a:ext cx="4572000" cy="2438400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</xdr:colOff>
      <xdr:row>3</xdr:row>
      <xdr:rowOff>66675</xdr:rowOff>
    </xdr:from>
    <xdr:to>
      <xdr:col>28</xdr:col>
      <xdr:colOff>104775</xdr:colOff>
      <xdr:row>20</xdr:row>
      <xdr:rowOff>114300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53884" y="872897"/>
          <a:ext cx="4665891" cy="3343956"/>
        </a:xfrm>
        <a:prstGeom prst="rect">
          <a:avLst/>
        </a:prstGeom>
      </xdr:spPr>
    </xdr:pic>
    <xdr:clientData/>
  </xdr:twoCellAnchor>
  <xdr:twoCellAnchor>
    <xdr:from>
      <xdr:col>29</xdr:col>
      <xdr:colOff>34017</xdr:colOff>
      <xdr:row>8</xdr:row>
      <xdr:rowOff>163286</xdr:rowOff>
    </xdr:from>
    <xdr:to>
      <xdr:col>36</xdr:col>
      <xdr:colOff>156482</xdr:colOff>
      <xdr:row>10</xdr:row>
      <xdr:rowOff>122464</xdr:rowOff>
    </xdr:to>
    <xdr:sp macro="" textlink="">
      <xdr:nvSpPr>
        <xdr:cNvPr id="5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755821" y="1911804"/>
          <a:ext cx="1503590" cy="340178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latin typeface="Lato Black"/>
            </a:rPr>
            <a:t>CONFIGURAÇÕES</a:t>
          </a:r>
        </a:p>
      </xdr:txBody>
    </xdr:sp>
    <xdr:clientData/>
  </xdr:twoCellAnchor>
  <xdr:twoCellAnchor editAs="oneCell">
    <xdr:from>
      <xdr:col>0</xdr:col>
      <xdr:colOff>120831</xdr:colOff>
      <xdr:row>17</xdr:row>
      <xdr:rowOff>78786</xdr:rowOff>
    </xdr:from>
    <xdr:to>
      <xdr:col>2</xdr:col>
      <xdr:colOff>192267</xdr:colOff>
      <xdr:row>19</xdr:row>
      <xdr:rowOff>166550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1320329-28D7-2B4E-98AC-3B30D755B861}"/>
            </a:ext>
            <a:ext uri="{147F2762-F138-4A5C-976F-8EAC2B608ADB}">
              <a16:predDERef xmlns:a16="http://schemas.microsoft.com/office/drawing/2014/main" pre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831" y="3631882"/>
          <a:ext cx="489448" cy="4796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0</xdr:row>
      <xdr:rowOff>47625</xdr:rowOff>
    </xdr:from>
    <xdr:to>
      <xdr:col>5</xdr:col>
      <xdr:colOff>438150</xdr:colOff>
      <xdr:row>0</xdr:row>
      <xdr:rowOff>381000</xdr:rowOff>
    </xdr:to>
    <xdr:sp macro="" textlink="">
      <xdr:nvSpPr>
        <xdr:cNvPr id="4" name="Retângulo: Cantos Arredond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400550" y="47625"/>
          <a:ext cx="1114425" cy="333375"/>
        </a:xfrm>
        <a:prstGeom prst="roundRect">
          <a:avLst/>
        </a:prstGeom>
        <a:gradFill flip="none" rotWithShape="1">
          <a:gsLst>
            <a:gs pos="0">
              <a:schemeClr val="tx1">
                <a:lumMod val="75000"/>
                <a:lumOff val="25000"/>
                <a:shade val="30000"/>
                <a:satMod val="115000"/>
              </a:schemeClr>
            </a:gs>
            <a:gs pos="50000">
              <a:schemeClr val="tx1">
                <a:lumMod val="75000"/>
                <a:lumOff val="25000"/>
                <a:shade val="67500"/>
                <a:satMod val="115000"/>
              </a:schemeClr>
            </a:gs>
            <a:gs pos="100000">
              <a:schemeClr val="tx1">
                <a:lumMod val="75000"/>
                <a:lumOff val="25000"/>
                <a:shade val="100000"/>
                <a:satMod val="115000"/>
              </a:schemeClr>
            </a:gs>
          </a:gsLst>
          <a:lin ang="27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50">
              <a:latin typeface="Lato Black" panose="020F0A02020204030203" pitchFamily="34" charset="0"/>
            </a:rPr>
            <a:t>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66675</xdr:rowOff>
    </xdr:from>
    <xdr:to>
      <xdr:col>6</xdr:col>
      <xdr:colOff>19049</xdr:colOff>
      <xdr:row>0</xdr:row>
      <xdr:rowOff>381000</xdr:rowOff>
    </xdr:to>
    <xdr:sp macro="" textlink="">
      <xdr:nvSpPr>
        <xdr:cNvPr id="4" name="Retângulo: Cantos Arredond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038599" y="66675"/>
          <a:ext cx="1114425" cy="314325"/>
        </a:xfrm>
        <a:prstGeom prst="roundRect">
          <a:avLst/>
        </a:prstGeom>
        <a:gradFill flip="none" rotWithShape="1">
          <a:gsLst>
            <a:gs pos="0">
              <a:schemeClr val="tx1">
                <a:lumMod val="75000"/>
                <a:lumOff val="25000"/>
                <a:shade val="30000"/>
                <a:satMod val="115000"/>
              </a:schemeClr>
            </a:gs>
            <a:gs pos="50000">
              <a:schemeClr val="tx1">
                <a:lumMod val="75000"/>
                <a:lumOff val="25000"/>
                <a:shade val="67500"/>
                <a:satMod val="115000"/>
              </a:schemeClr>
            </a:gs>
            <a:gs pos="100000">
              <a:schemeClr val="tx1">
                <a:lumMod val="75000"/>
                <a:lumOff val="25000"/>
                <a:shade val="100000"/>
                <a:satMod val="115000"/>
              </a:schemeClr>
            </a:gs>
          </a:gsLst>
          <a:lin ang="27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50">
              <a:latin typeface="Lato Black" panose="020F0A02020204030203" pitchFamily="34" charset="0"/>
            </a:rPr>
            <a:t>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19050</xdr:rowOff>
    </xdr:from>
    <xdr:to>
      <xdr:col>7</xdr:col>
      <xdr:colOff>152400</xdr:colOff>
      <xdr:row>0</xdr:row>
      <xdr:rowOff>381000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324350" y="19050"/>
          <a:ext cx="1143000" cy="36195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50">
              <a:latin typeface="Lato Black"/>
            </a:rPr>
            <a:t>MENU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ENTSAI" displayName="TBLENTSAI" ref="B4:F16" totalsRowShown="0" headerRowDxfId="19" dataDxfId="17" headerRowBorderDxfId="18" tableBorderDxfId="16" totalsRowBorderDxfId="15">
  <autoFilter ref="B4:F16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DATA" dataDxfId="14"/>
    <tableColumn id="2" xr3:uid="{00000000-0010-0000-0000-000002000000}" name="TIPO" dataDxfId="13"/>
    <tableColumn id="3" xr3:uid="{00000000-0010-0000-0000-000003000000}" name="DESCRIÇÃO" dataDxfId="12"/>
    <tableColumn id="4" xr3:uid="{00000000-0010-0000-0000-000004000000}" name="PRODUTO" dataDxfId="11"/>
    <tableColumn id="5" xr3:uid="{00000000-0010-0000-0000-000005000000}" name="QUANTIDADE" dataDxfId="10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SALDO" displayName="TBLSALDO" ref="B4:F14" totalsRowShown="0" headerRowDxfId="7" dataDxfId="6" tableBorderDxfId="5">
  <autoFilter ref="B4:F14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PRODUTO" dataDxfId="4"/>
    <tableColumn id="2" xr3:uid="{00000000-0010-0000-0100-000002000000}" name="ENTRADA" dataDxfId="3">
      <calculatedColumnFormula>SUMIFS('ENTRADA | SAÍDA'!F:F,'ENTRADA | SAÍDA'!E:E,ESTOQUE!B5,'ENTRADA | SAÍDA'!C:C,ESTOQUE!$C$4)</calculatedColumnFormula>
    </tableColumn>
    <tableColumn id="3" xr3:uid="{00000000-0010-0000-0100-000003000000}" name="SAÍDA" dataDxfId="2">
      <calculatedColumnFormula>SUMIFS('ENTRADA | SAÍDA'!F:F,'ENTRADA | SAÍDA'!E:E,ESTOQUE!B5,'ENTRADA | SAÍDA'!C:C,ESTOQUE!$D$4)</calculatedColumnFormula>
    </tableColumn>
    <tableColumn id="4" xr3:uid="{00000000-0010-0000-0100-000004000000}" name="SALDO" dataDxfId="1">
      <calculatedColumnFormula>C5-D5</calculatedColumnFormula>
    </tableColumn>
    <tableColumn id="5" xr3:uid="{00000000-0010-0000-0100-000005000000}" name="ALERTA" dataDxfId="0">
      <calculatedColumnFormula>IF(E5&lt;10,"COMPRAR","OK")</calculatedColumnFormula>
    </tableColumn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B4:D14" totalsRowShown="0">
  <tableColumns count="3">
    <tableColumn id="1" xr3:uid="{00000000-0010-0000-0200-000001000000}" name="TIPO"/>
    <tableColumn id="2" xr3:uid="{00000000-0010-0000-0200-000002000000}" name="DESCRIÇÃO"/>
    <tableColumn id="3" xr3:uid="{00000000-0010-0000-0200-000003000000}" name="PRODUTO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 /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 /><Relationship Id="rId1" Type="http://schemas.openxmlformats.org/officeDocument/2006/relationships/drawing" Target="../drawings/drawing3.xml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 /><Relationship Id="rId1" Type="http://schemas.openxmlformats.org/officeDocument/2006/relationships/drawing" Target="../drawings/drawing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X163"/>
  <sheetViews>
    <sheetView showRowColHeaders="0" tabSelected="1" workbookViewId="0">
      <selection activeCell="W46" sqref="W46"/>
    </sheetView>
  </sheetViews>
  <sheetFormatPr defaultColWidth="2.95703125" defaultRowHeight="15" x14ac:dyDescent="0.2"/>
  <sheetData>
    <row r="1" spans="1:10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</row>
    <row r="2" spans="1:102" s="1" customFormat="1" ht="39.75" customHeight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</row>
    <row r="3" spans="1:102" s="2" customFormat="1" ht="8.2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</row>
    <row r="4" spans="1:102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</row>
    <row r="5" spans="1:102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</row>
    <row r="6" spans="1:102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</row>
    <row r="7" spans="1:102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</row>
    <row r="8" spans="1:102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</row>
    <row r="9" spans="1:102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2"/>
      <c r="AN9" s="22"/>
      <c r="AO9" s="22"/>
      <c r="AP9" s="22"/>
      <c r="AQ9" s="22"/>
      <c r="AR9" s="22"/>
      <c r="AS9" s="22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</row>
    <row r="10" spans="1:102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2"/>
      <c r="AN10" s="22"/>
      <c r="AO10" s="22"/>
      <c r="AP10" s="22"/>
      <c r="AQ10" s="22"/>
      <c r="AR10" s="22"/>
      <c r="AS10" s="22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</row>
    <row r="11" spans="1:102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2"/>
      <c r="AN11" s="22"/>
      <c r="AO11" s="22"/>
      <c r="AP11" s="22"/>
      <c r="AQ11" s="22"/>
      <c r="AR11" s="22"/>
      <c r="AS11" s="22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</row>
    <row r="12" spans="1:102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2"/>
      <c r="AN12" s="22"/>
      <c r="AO12" s="22"/>
      <c r="AP12" s="22"/>
      <c r="AQ12" s="22"/>
      <c r="AR12" s="22"/>
      <c r="AS12" s="22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</row>
    <row r="13" spans="1:102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</row>
    <row r="14" spans="1:102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</row>
    <row r="15" spans="1:102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</row>
    <row r="16" spans="1:102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</row>
    <row r="17" spans="1:102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</row>
    <row r="18" spans="1:102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</row>
    <row r="19" spans="1:102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</row>
    <row r="20" spans="1:102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</row>
    <row r="21" spans="1:102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</row>
    <row r="22" spans="1:102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</row>
    <row r="23" spans="1:102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22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</row>
    <row r="24" spans="1:102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</row>
    <row r="25" spans="1:102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</row>
    <row r="26" spans="1:102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</row>
    <row r="27" spans="1:102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</row>
    <row r="28" spans="1:102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</row>
    <row r="29" spans="1:102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</row>
    <row r="30" spans="1:102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</row>
    <row r="31" spans="1:102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</row>
    <row r="32" spans="1:102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</row>
    <row r="33" spans="1:102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</row>
    <row r="34" spans="1:102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</row>
    <row r="35" spans="1:102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</row>
    <row r="36" spans="1:102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</row>
    <row r="37" spans="1:102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</row>
    <row r="38" spans="1:102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</row>
    <row r="39" spans="1:102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</row>
    <row r="40" spans="1:102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</row>
    <row r="41" spans="1:102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</row>
    <row r="42" spans="1:102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</row>
    <row r="43" spans="1:102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</row>
    <row r="44" spans="1:102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</row>
    <row r="45" spans="1:102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</row>
    <row r="46" spans="1:102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</row>
    <row r="47" spans="1:102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</row>
    <row r="48" spans="1:102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</row>
    <row r="49" spans="1:102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</row>
    <row r="50" spans="1:102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</row>
    <row r="51" spans="1:102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</row>
    <row r="52" spans="1:102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</row>
    <row r="53" spans="1:102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</row>
    <row r="54" spans="1:102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</row>
    <row r="55" spans="1:102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</row>
    <row r="56" spans="1:102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</row>
    <row r="57" spans="1:102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</row>
    <row r="58" spans="1:102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</row>
    <row r="59" spans="1:102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</row>
    <row r="60" spans="1:102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</row>
    <row r="61" spans="1:102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</row>
    <row r="62" spans="1:102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</row>
    <row r="63" spans="1:102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</row>
    <row r="64" spans="1:102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</row>
    <row r="65" spans="1:102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</row>
    <row r="66" spans="1:102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</row>
    <row r="67" spans="1:102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</row>
    <row r="68" spans="1:102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</row>
    <row r="69" spans="1:102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</row>
    <row r="70" spans="1:102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</row>
    <row r="71" spans="1:102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</row>
    <row r="72" spans="1:102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</row>
    <row r="73" spans="1:102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</row>
    <row r="74" spans="1:102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</row>
    <row r="75" spans="1:102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</row>
    <row r="76" spans="1:102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</row>
    <row r="77" spans="1:102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</row>
    <row r="78" spans="1:102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</row>
    <row r="79" spans="1:102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</row>
    <row r="80" spans="1:102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</row>
    <row r="81" spans="1:102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</row>
    <row r="82" spans="1:102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</row>
    <row r="83" spans="1:102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</row>
    <row r="84" spans="1:102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</row>
    <row r="85" spans="1:102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</row>
    <row r="86" spans="1:102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</row>
    <row r="87" spans="1:102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</row>
    <row r="88" spans="1:102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</row>
    <row r="89" spans="1:102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</row>
    <row r="90" spans="1:102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</row>
    <row r="91" spans="1:102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</row>
    <row r="92" spans="1:102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</row>
    <row r="93" spans="1:102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</row>
    <row r="94" spans="1:102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</row>
    <row r="95" spans="1:102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</row>
    <row r="96" spans="1:102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</row>
    <row r="97" spans="1:102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</row>
    <row r="98" spans="1:102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</row>
    <row r="99" spans="1:102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</row>
    <row r="100" spans="1:102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</row>
    <row r="101" spans="1:102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</row>
    <row r="102" spans="1:102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</row>
    <row r="103" spans="1:102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</row>
    <row r="104" spans="1:102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</row>
    <row r="105" spans="1:102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</row>
    <row r="106" spans="1:102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</row>
    <row r="107" spans="1:102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</row>
    <row r="108" spans="1:102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</row>
    <row r="109" spans="1:102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</row>
    <row r="110" spans="1:102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</row>
    <row r="111" spans="1:102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</row>
    <row r="112" spans="1:102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</row>
    <row r="113" spans="1:102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</row>
    <row r="114" spans="1:102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</row>
    <row r="115" spans="1:102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</row>
    <row r="116" spans="1:102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</row>
    <row r="117" spans="1:102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</row>
    <row r="118" spans="1:102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</row>
    <row r="119" spans="1:102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</row>
    <row r="120" spans="1:102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</row>
    <row r="121" spans="1:102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</row>
    <row r="122" spans="1:102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</row>
    <row r="123" spans="1:102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</row>
    <row r="124" spans="1:102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</row>
    <row r="125" spans="1:102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</row>
    <row r="126" spans="1:102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</row>
    <row r="127" spans="1:102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</row>
    <row r="128" spans="1:102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</row>
    <row r="129" spans="1:102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</row>
    <row r="130" spans="1:102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</row>
    <row r="131" spans="1:102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</row>
    <row r="132" spans="1:102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</row>
    <row r="133" spans="1:102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</row>
    <row r="134" spans="1:102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</row>
    <row r="135" spans="1:102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</row>
    <row r="136" spans="1:102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</row>
    <row r="137" spans="1:102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</row>
    <row r="138" spans="1:102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</row>
    <row r="139" spans="1:102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</row>
    <row r="140" spans="1:102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</row>
    <row r="141" spans="1:102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</row>
    <row r="142" spans="1:102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</row>
    <row r="143" spans="1:102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</row>
    <row r="144" spans="1:102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</row>
    <row r="145" spans="1:102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</row>
    <row r="146" spans="1:102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</row>
    <row r="147" spans="1:102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</row>
    <row r="148" spans="1:102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</row>
    <row r="149" spans="1:102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</row>
    <row r="150" spans="1:102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</row>
    <row r="151" spans="1:102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</row>
    <row r="152" spans="1:102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</row>
    <row r="153" spans="1:102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</row>
    <row r="154" spans="1:102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</row>
    <row r="155" spans="1:102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</row>
    <row r="156" spans="1:102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</row>
    <row r="157" spans="1:102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</row>
    <row r="158" spans="1:102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</row>
    <row r="159" spans="1:102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</row>
    <row r="160" spans="1:102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</row>
    <row r="161" spans="1:102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</row>
    <row r="162" spans="1:102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</row>
    <row r="163" spans="1:102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D16"/>
  <sheetViews>
    <sheetView showGridLines="0" showRowColHeaders="0" topLeftCell="C1" workbookViewId="0">
      <selection activeCell="G13" sqref="G13"/>
    </sheetView>
  </sheetViews>
  <sheetFormatPr defaultRowHeight="15" x14ac:dyDescent="0.2"/>
  <cols>
    <col min="2" max="2" width="13.44921875" bestFit="1" customWidth="1"/>
    <col min="3" max="6" width="17.890625" customWidth="1"/>
  </cols>
  <sheetData>
    <row r="1" spans="1:56" ht="34.5" customHeight="1" x14ac:dyDescent="0.45">
      <c r="A1" s="25"/>
      <c r="B1" s="27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</row>
    <row r="2" spans="1:56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</row>
    <row r="3" spans="1:56" x14ac:dyDescent="0.2">
      <c r="G3" s="23"/>
      <c r="H3" s="23"/>
      <c r="I3" s="23"/>
      <c r="J3" s="21"/>
      <c r="K3" s="21"/>
      <c r="L3" s="23"/>
      <c r="M3" s="23"/>
      <c r="N3" s="23"/>
    </row>
    <row r="4" spans="1:56" x14ac:dyDescent="0.2">
      <c r="B4" s="13" t="s">
        <v>1</v>
      </c>
      <c r="C4" s="10" t="s">
        <v>2</v>
      </c>
      <c r="D4" s="10" t="s">
        <v>3</v>
      </c>
      <c r="E4" s="10" t="s">
        <v>4</v>
      </c>
      <c r="F4" s="16" t="s">
        <v>5</v>
      </c>
      <c r="G4" s="23"/>
      <c r="H4" s="23"/>
      <c r="I4" s="23"/>
      <c r="J4" s="21"/>
      <c r="K4" s="21"/>
      <c r="L4" s="23"/>
      <c r="M4" s="23"/>
      <c r="N4" s="23"/>
    </row>
    <row r="5" spans="1:56" x14ac:dyDescent="0.2">
      <c r="B5" s="14">
        <v>44197</v>
      </c>
      <c r="C5" s="8" t="s">
        <v>6</v>
      </c>
      <c r="D5" s="9" t="s">
        <v>7</v>
      </c>
      <c r="E5" s="9" t="s">
        <v>8</v>
      </c>
      <c r="F5" s="17">
        <v>40</v>
      </c>
      <c r="G5" s="23"/>
      <c r="H5" s="23"/>
      <c r="I5" s="23"/>
      <c r="J5" s="21"/>
      <c r="K5" s="21"/>
      <c r="L5" s="23"/>
      <c r="M5" s="23"/>
      <c r="N5" s="23"/>
    </row>
    <row r="6" spans="1:56" x14ac:dyDescent="0.2">
      <c r="B6" s="14">
        <v>44197</v>
      </c>
      <c r="C6" s="8" t="s">
        <v>6</v>
      </c>
      <c r="D6" s="9" t="s">
        <v>7</v>
      </c>
      <c r="E6" s="9" t="s">
        <v>9</v>
      </c>
      <c r="F6" s="17">
        <v>60</v>
      </c>
      <c r="G6" s="23"/>
      <c r="H6" s="23"/>
      <c r="I6" s="23"/>
      <c r="J6" s="21"/>
      <c r="K6" s="21"/>
      <c r="L6" s="23"/>
      <c r="M6" s="23"/>
      <c r="N6" s="23"/>
    </row>
    <row r="7" spans="1:56" x14ac:dyDescent="0.2">
      <c r="B7" s="14">
        <v>44197</v>
      </c>
      <c r="C7" s="8" t="s">
        <v>6</v>
      </c>
      <c r="D7" s="9" t="s">
        <v>7</v>
      </c>
      <c r="E7" s="9" t="s">
        <v>10</v>
      </c>
      <c r="F7" s="17">
        <v>15</v>
      </c>
      <c r="G7" s="23"/>
      <c r="H7" s="23"/>
      <c r="I7" s="23"/>
      <c r="J7" s="21"/>
      <c r="K7" s="21"/>
      <c r="L7" s="23"/>
      <c r="M7" s="23"/>
      <c r="N7" s="23"/>
    </row>
    <row r="8" spans="1:56" x14ac:dyDescent="0.2">
      <c r="B8" s="14">
        <v>44197</v>
      </c>
      <c r="C8" s="8" t="s">
        <v>6</v>
      </c>
      <c r="D8" s="9" t="s">
        <v>7</v>
      </c>
      <c r="E8" s="9" t="s">
        <v>11</v>
      </c>
      <c r="F8" s="17">
        <v>150</v>
      </c>
      <c r="G8" s="23"/>
      <c r="H8" s="23"/>
      <c r="I8" s="23"/>
      <c r="J8" s="21"/>
      <c r="K8" s="21"/>
      <c r="L8" s="23"/>
      <c r="M8" s="23"/>
      <c r="N8" s="23"/>
    </row>
    <row r="9" spans="1:56" x14ac:dyDescent="0.2">
      <c r="B9" s="14">
        <v>44198</v>
      </c>
      <c r="C9" s="8" t="s">
        <v>6</v>
      </c>
      <c r="D9" s="9" t="s">
        <v>7</v>
      </c>
      <c r="E9" s="9" t="s">
        <v>12</v>
      </c>
      <c r="F9" s="17">
        <v>15</v>
      </c>
      <c r="G9" s="23"/>
      <c r="H9" s="23"/>
      <c r="I9" s="23"/>
      <c r="J9" s="21"/>
      <c r="K9" s="21"/>
      <c r="L9" s="23"/>
      <c r="M9" s="23"/>
      <c r="N9" s="23"/>
    </row>
    <row r="10" spans="1:56" x14ac:dyDescent="0.2">
      <c r="B10" s="14">
        <v>44197</v>
      </c>
      <c r="C10" s="8" t="s">
        <v>6</v>
      </c>
      <c r="D10" s="9" t="s">
        <v>7</v>
      </c>
      <c r="E10" s="9" t="s">
        <v>13</v>
      </c>
      <c r="F10" s="17">
        <v>5</v>
      </c>
      <c r="G10" s="23"/>
      <c r="H10" s="23"/>
      <c r="I10" s="23"/>
      <c r="J10" s="21"/>
      <c r="K10" s="21"/>
      <c r="L10" s="23"/>
      <c r="M10" s="23"/>
      <c r="N10" s="23"/>
    </row>
    <row r="11" spans="1:56" x14ac:dyDescent="0.2">
      <c r="B11" s="14">
        <v>44198</v>
      </c>
      <c r="C11" s="8" t="s">
        <v>14</v>
      </c>
      <c r="D11" s="9" t="s">
        <v>15</v>
      </c>
      <c r="E11" s="9" t="s">
        <v>8</v>
      </c>
      <c r="F11" s="17">
        <v>1</v>
      </c>
      <c r="G11" s="23"/>
      <c r="H11" s="23"/>
      <c r="I11" s="23"/>
      <c r="J11" s="21"/>
      <c r="K11" s="21"/>
      <c r="L11" s="23"/>
      <c r="M11" s="23"/>
      <c r="N11" s="23"/>
    </row>
    <row r="12" spans="1:56" x14ac:dyDescent="0.2">
      <c r="B12" s="14">
        <v>44198</v>
      </c>
      <c r="C12" s="8" t="s">
        <v>14</v>
      </c>
      <c r="D12" s="9" t="s">
        <v>16</v>
      </c>
      <c r="E12" s="9" t="s">
        <v>17</v>
      </c>
      <c r="F12" s="17">
        <v>4</v>
      </c>
      <c r="G12" s="23"/>
      <c r="H12" s="23"/>
      <c r="I12" s="23"/>
      <c r="J12" s="21"/>
      <c r="K12" s="21"/>
      <c r="L12" s="23"/>
      <c r="M12" s="23"/>
      <c r="N12" s="23"/>
    </row>
    <row r="13" spans="1:56" x14ac:dyDescent="0.2">
      <c r="B13" s="14">
        <v>44199</v>
      </c>
      <c r="C13" s="8" t="s">
        <v>6</v>
      </c>
      <c r="D13" s="9" t="s">
        <v>7</v>
      </c>
      <c r="E13" s="9" t="s">
        <v>12</v>
      </c>
      <c r="F13" s="17">
        <v>40</v>
      </c>
      <c r="G13" s="23"/>
      <c r="H13" s="23"/>
      <c r="I13" s="23"/>
      <c r="J13" s="23"/>
      <c r="K13" s="23"/>
      <c r="L13" s="23"/>
      <c r="M13" s="23"/>
      <c r="N13" s="23"/>
    </row>
    <row r="14" spans="1:56" x14ac:dyDescent="0.2">
      <c r="B14" s="14">
        <v>44199</v>
      </c>
      <c r="C14" s="8" t="s">
        <v>6</v>
      </c>
      <c r="D14" s="9" t="s">
        <v>7</v>
      </c>
      <c r="E14" s="9" t="s">
        <v>18</v>
      </c>
      <c r="F14" s="17">
        <v>5</v>
      </c>
      <c r="G14" s="23"/>
      <c r="H14" s="23"/>
      <c r="I14" s="23"/>
      <c r="J14" s="23"/>
      <c r="K14" s="23"/>
      <c r="L14" s="23"/>
      <c r="M14" s="23"/>
      <c r="N14" s="23"/>
    </row>
    <row r="15" spans="1:56" x14ac:dyDescent="0.2">
      <c r="B15" s="15">
        <v>44199</v>
      </c>
      <c r="C15" s="11" t="s">
        <v>14</v>
      </c>
      <c r="D15" s="12" t="s">
        <v>16</v>
      </c>
      <c r="E15" s="12" t="s">
        <v>10</v>
      </c>
      <c r="F15" s="18">
        <v>15</v>
      </c>
      <c r="G15" s="23"/>
      <c r="H15" s="23"/>
      <c r="I15" s="23"/>
      <c r="J15" s="23"/>
      <c r="K15" s="23"/>
      <c r="L15" s="23"/>
      <c r="M15" s="23"/>
      <c r="N15" s="23"/>
    </row>
    <row r="16" spans="1:56" x14ac:dyDescent="0.2">
      <c r="B16" s="15">
        <v>44320</v>
      </c>
      <c r="C16" s="11" t="s">
        <v>6</v>
      </c>
      <c r="D16" s="12" t="s">
        <v>7</v>
      </c>
      <c r="E16" s="12" t="s">
        <v>9</v>
      </c>
      <c r="F16" s="18">
        <v>15</v>
      </c>
      <c r="G16" s="23"/>
      <c r="H16" s="23"/>
      <c r="I16" s="23"/>
      <c r="J16" s="23"/>
      <c r="K16" s="23"/>
      <c r="L16" s="23"/>
      <c r="M16" s="23"/>
      <c r="N16" s="23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configurações!$D:$D</xm:f>
          </x14:formula1>
          <xm:sqref>E1:E4 E659:E1048576</xm:sqref>
        </x14:dataValidation>
        <x14:dataValidation type="list" allowBlank="1" showInputMessage="1" showErrorMessage="1" xr:uid="{00000000-0002-0000-0100-000001000000}">
          <x14:formula1>
            <xm:f>configurações!$B$5:$B$10</xm:f>
          </x14:formula1>
          <xm:sqref>C5:C12425</xm:sqref>
        </x14:dataValidation>
        <x14:dataValidation type="list" allowBlank="1" showInputMessage="1" showErrorMessage="1" xr:uid="{00000000-0002-0000-0100-000002000000}">
          <x14:formula1>
            <xm:f>configurações!$C$5:$C$10</xm:f>
          </x14:formula1>
          <xm:sqref>D5:D31468</xm:sqref>
        </x14:dataValidation>
        <x14:dataValidation type="list" allowBlank="1" showInputMessage="1" showErrorMessage="1" xr:uid="{00000000-0002-0000-0100-000003000000}">
          <x14:formula1>
            <xm:f>configurações!$D$5:$D$944</xm:f>
          </x14:formula1>
          <xm:sqref>E5:E658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J14"/>
  <sheetViews>
    <sheetView showGridLines="0" showRowColHeaders="0" workbookViewId="0"/>
  </sheetViews>
  <sheetFormatPr defaultRowHeight="15" x14ac:dyDescent="0.2"/>
  <cols>
    <col min="2" max="2" width="16.41015625" customWidth="1"/>
    <col min="3" max="3" width="13.85546875" customWidth="1"/>
    <col min="4" max="5" width="11.703125" customWidth="1"/>
    <col min="6" max="6" width="14.125" bestFit="1" customWidth="1"/>
  </cols>
  <sheetData>
    <row r="1" spans="1:62" ht="33" customHeight="1" x14ac:dyDescent="0.45">
      <c r="A1" s="25"/>
      <c r="B1" s="27" t="s">
        <v>19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</row>
    <row r="2" spans="1:62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</row>
    <row r="3" spans="1:62" s="3" customFormat="1" x14ac:dyDescent="0.2"/>
    <row r="4" spans="1:62" x14ac:dyDescent="0.2">
      <c r="B4" s="4" t="s">
        <v>4</v>
      </c>
      <c r="C4" s="4" t="s">
        <v>6</v>
      </c>
      <c r="D4" s="4" t="s">
        <v>14</v>
      </c>
      <c r="E4" s="4" t="s">
        <v>20</v>
      </c>
      <c r="F4" s="4" t="s">
        <v>21</v>
      </c>
      <c r="I4" s="20"/>
    </row>
    <row r="5" spans="1:62" x14ac:dyDescent="0.2">
      <c r="B5" t="s">
        <v>8</v>
      </c>
      <c r="C5" s="5">
        <f>SUMIFS('ENTRADA | SAÍDA'!F:F,'ENTRADA | SAÍDA'!E:E,ESTOQUE!B5,'ENTRADA | SAÍDA'!C:C,ESTOQUE!$C$4)</f>
        <v>40</v>
      </c>
      <c r="D5" s="5">
        <f>SUMIFS('ENTRADA | SAÍDA'!F:F,'ENTRADA | SAÍDA'!E:E,ESTOQUE!B5,'ENTRADA | SAÍDA'!C:C,ESTOQUE!$D$4)</f>
        <v>1</v>
      </c>
      <c r="E5" s="5">
        <f>C5-D5</f>
        <v>39</v>
      </c>
      <c r="F5" s="5" t="str">
        <f t="shared" ref="F5:F14" si="0">IF(E5&lt;10,"COMPRAR","OK")</f>
        <v>OK</v>
      </c>
    </row>
    <row r="6" spans="1:62" x14ac:dyDescent="0.2">
      <c r="B6" t="s">
        <v>9</v>
      </c>
      <c r="C6" s="5">
        <f>SUMIFS('ENTRADA | SAÍDA'!F:F,'ENTRADA | SAÍDA'!E:E,ESTOQUE!B6,'ENTRADA | SAÍDA'!C:C,ESTOQUE!$C$4)</f>
        <v>75</v>
      </c>
      <c r="D6" s="5">
        <f>SUMIFS('ENTRADA | SAÍDA'!F:F,'ENTRADA | SAÍDA'!E:E,ESTOQUE!B6,'ENTRADA | SAÍDA'!C:C,ESTOQUE!$D$4)</f>
        <v>0</v>
      </c>
      <c r="E6" s="5">
        <f>C6-D6</f>
        <v>75</v>
      </c>
      <c r="F6" s="5" t="str">
        <f>IF(E6&lt;10,"COMPRAR","OK")</f>
        <v>OK</v>
      </c>
    </row>
    <row r="7" spans="1:62" x14ac:dyDescent="0.2">
      <c r="B7" t="s">
        <v>17</v>
      </c>
      <c r="C7" s="5">
        <f>SUMIFS('ENTRADA | SAÍDA'!F:F,'ENTRADA | SAÍDA'!E:E,ESTOQUE!B7,'ENTRADA | SAÍDA'!C:C,ESTOQUE!$C$4)</f>
        <v>0</v>
      </c>
      <c r="D7" s="5">
        <f>SUMIFS('ENTRADA | SAÍDA'!F:F,'ENTRADA | SAÍDA'!E:E,ESTOQUE!B7,'ENTRADA | SAÍDA'!C:C,ESTOQUE!$D$4)</f>
        <v>4</v>
      </c>
      <c r="E7" s="5">
        <f t="shared" ref="E7:E8" si="1">C7-D7</f>
        <v>-4</v>
      </c>
      <c r="F7" s="5" t="str">
        <f t="shared" ref="F6:F12" si="2">IF(E7&lt;10,"COMPRAR","OK")</f>
        <v>COMPRAR</v>
      </c>
    </row>
    <row r="8" spans="1:62" x14ac:dyDescent="0.2">
      <c r="B8" t="s">
        <v>10</v>
      </c>
      <c r="C8" s="6">
        <f>SUMIFS('ENTRADA | SAÍDA'!F:F,'ENTRADA | SAÍDA'!E:E,ESTOQUE!B8,'ENTRADA | SAÍDA'!C:C,ESTOQUE!$C$4)</f>
        <v>15</v>
      </c>
      <c r="D8" s="6">
        <f>SUMIFS('ENTRADA | SAÍDA'!F:F,'ENTRADA | SAÍDA'!E:E,ESTOQUE!B8,'ENTRADA | SAÍDA'!C:C,ESTOQUE!$D$4)</f>
        <v>15</v>
      </c>
      <c r="E8" s="6">
        <f t="shared" si="1"/>
        <v>0</v>
      </c>
      <c r="F8" s="6" t="str">
        <f t="shared" si="2"/>
        <v>COMPRAR</v>
      </c>
    </row>
    <row r="9" spans="1:62" x14ac:dyDescent="0.2">
      <c r="B9" t="s">
        <v>11</v>
      </c>
      <c r="C9" s="19">
        <f>SUMIFS('ENTRADA | SAÍDA'!F:F,'ENTRADA | SAÍDA'!E:E,ESTOQUE!B9,'ENTRADA | SAÍDA'!C:C,ESTOQUE!$C$4)</f>
        <v>150</v>
      </c>
      <c r="D9" s="19">
        <f>SUMIFS('ENTRADA | SAÍDA'!F:F,'ENTRADA | SAÍDA'!E:E,ESTOQUE!B9,'ENTRADA | SAÍDA'!C:C,ESTOQUE!$D$4)</f>
        <v>0</v>
      </c>
      <c r="E9" s="19">
        <f t="shared" ref="E9:E14" si="3">C9-D9</f>
        <v>150</v>
      </c>
      <c r="F9" s="19" t="str">
        <f t="shared" si="2"/>
        <v>OK</v>
      </c>
    </row>
    <row r="10" spans="1:62" x14ac:dyDescent="0.2">
      <c r="B10" t="s">
        <v>12</v>
      </c>
      <c r="C10" s="6">
        <f>SUMIFS('ENTRADA | SAÍDA'!F:F,'ENTRADA | SAÍDA'!E:E,ESTOQUE!B10,'ENTRADA | SAÍDA'!C:C,ESTOQUE!$C$4)</f>
        <v>55</v>
      </c>
      <c r="D10" s="6">
        <f>SUMIFS('ENTRADA | SAÍDA'!F:F,'ENTRADA | SAÍDA'!E:E,ESTOQUE!B10,'ENTRADA | SAÍDA'!C:C,ESTOQUE!$D$4)</f>
        <v>0</v>
      </c>
      <c r="E10" s="6">
        <f t="shared" si="3"/>
        <v>55</v>
      </c>
      <c r="F10" s="6" t="str">
        <f t="shared" si="2"/>
        <v>OK</v>
      </c>
    </row>
    <row r="11" spans="1:62" x14ac:dyDescent="0.2">
      <c r="B11" t="s">
        <v>13</v>
      </c>
      <c r="C11" s="6">
        <f>SUMIFS('ENTRADA | SAÍDA'!F:F,'ENTRADA | SAÍDA'!E:E,ESTOQUE!B11,'ENTRADA | SAÍDA'!C:C,ESTOQUE!$C$4)</f>
        <v>5</v>
      </c>
      <c r="D11" s="6">
        <f>SUMIFS('ENTRADA | SAÍDA'!F:F,'ENTRADA | SAÍDA'!E:E,ESTOQUE!B11,'ENTRADA | SAÍDA'!C:C,ESTOQUE!$D$4)</f>
        <v>0</v>
      </c>
      <c r="E11" s="6">
        <f t="shared" si="3"/>
        <v>5</v>
      </c>
      <c r="F11" s="6" t="str">
        <f t="shared" si="2"/>
        <v>COMPRAR</v>
      </c>
    </row>
    <row r="12" spans="1:62" x14ac:dyDescent="0.2">
      <c r="B12" t="s">
        <v>18</v>
      </c>
      <c r="C12" s="6">
        <f>SUMIFS('ENTRADA | SAÍDA'!F:F,'ENTRADA | SAÍDA'!E:E,ESTOQUE!B12,'ENTRADA | SAÍDA'!C:C,ESTOQUE!$C$4)</f>
        <v>5</v>
      </c>
      <c r="D12" s="6">
        <f>SUMIFS('ENTRADA | SAÍDA'!F:F,'ENTRADA | SAÍDA'!E:E,ESTOQUE!B12,'ENTRADA | SAÍDA'!C:C,ESTOQUE!$D$4)</f>
        <v>0</v>
      </c>
      <c r="E12" s="6">
        <f t="shared" si="3"/>
        <v>5</v>
      </c>
      <c r="F12" s="6" t="str">
        <f t="shared" si="2"/>
        <v>COMPRAR</v>
      </c>
    </row>
    <row r="13" spans="1:62" x14ac:dyDescent="0.2">
      <c r="B13" t="s">
        <v>22</v>
      </c>
      <c r="C13" s="6">
        <f>SUMIFS('ENTRADA | SAÍDA'!F:F,'ENTRADA | SAÍDA'!E:E,ESTOQUE!B13,'ENTRADA | SAÍDA'!C:C,ESTOQUE!$C$4)</f>
        <v>0</v>
      </c>
      <c r="D13" s="6">
        <f>SUMIFS('ENTRADA | SAÍDA'!F:F,'ENTRADA | SAÍDA'!E:E,ESTOQUE!B13,'ENTRADA | SAÍDA'!C:C,ESTOQUE!$D$4)</f>
        <v>0</v>
      </c>
      <c r="E13" s="6">
        <f t="shared" si="3"/>
        <v>0</v>
      </c>
      <c r="F13" s="6" t="str">
        <f t="shared" si="0"/>
        <v>COMPRAR</v>
      </c>
    </row>
    <row r="14" spans="1:62" x14ac:dyDescent="0.2">
      <c r="B14" t="s">
        <v>23</v>
      </c>
      <c r="C14" s="24">
        <f>SUMIFS('ENTRADA | SAÍDA'!F:F,'ENTRADA | SAÍDA'!E:E,ESTOQUE!B14,'ENTRADA | SAÍDA'!C:C,ESTOQUE!$C$4)</f>
        <v>0</v>
      </c>
      <c r="D14" s="24">
        <f>SUMIFS('ENTRADA | SAÍDA'!F:F,'ENTRADA | SAÍDA'!E:E,ESTOQUE!B14,'ENTRADA | SAÍDA'!C:C,ESTOQUE!$D$4)</f>
        <v>0</v>
      </c>
      <c r="E14" s="24">
        <f t="shared" si="3"/>
        <v>0</v>
      </c>
      <c r="F14" s="24" t="str">
        <f t="shared" si="0"/>
        <v>COMPRAR</v>
      </c>
    </row>
  </sheetData>
  <conditionalFormatting sqref="F1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:F14">
    <cfRule type="cellIs" dxfId="9" priority="2" operator="equal">
      <formula>"OK"</formula>
    </cfRule>
  </conditionalFormatting>
  <conditionalFormatting sqref="F5:F14">
    <cfRule type="cellIs" dxfId="8" priority="1" operator="equal">
      <formula>"COMPRAR"</formula>
    </cfRule>
  </conditionalFormatting>
  <conditionalFormatting sqref="F5:F1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24" xr:uid="{00000000-0002-0000-0200-000000000000}">
      <formula1>$B$5:$B$14</formula1>
    </dataValidation>
  </dataValidations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D0D0D"/>
  </sheetPr>
  <dimension ref="A1:BF14"/>
  <sheetViews>
    <sheetView showGridLines="0" showRowColHeaders="0" workbookViewId="0">
      <selection activeCell="J14" sqref="J14"/>
    </sheetView>
  </sheetViews>
  <sheetFormatPr defaultRowHeight="15" x14ac:dyDescent="0.2"/>
  <cols>
    <col min="1" max="1" width="11.1640625" customWidth="1"/>
    <col min="2" max="2" width="15.19921875" customWidth="1"/>
    <col min="3" max="3" width="15.46875" customWidth="1"/>
    <col min="4" max="4" width="13.98828125" customWidth="1"/>
  </cols>
  <sheetData>
    <row r="1" spans="1:58" ht="31.5" x14ac:dyDescent="0.45">
      <c r="A1" s="25"/>
      <c r="B1" s="27" t="s">
        <v>24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</row>
    <row r="2" spans="1:58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</row>
    <row r="4" spans="1:58" x14ac:dyDescent="0.2">
      <c r="B4" t="s">
        <v>2</v>
      </c>
      <c r="C4" t="s">
        <v>3</v>
      </c>
      <c r="D4" t="s">
        <v>4</v>
      </c>
    </row>
    <row r="5" spans="1:58" x14ac:dyDescent="0.2">
      <c r="B5" t="s">
        <v>6</v>
      </c>
      <c r="C5" t="s">
        <v>7</v>
      </c>
      <c r="D5" t="s">
        <v>8</v>
      </c>
    </row>
    <row r="6" spans="1:58" x14ac:dyDescent="0.2">
      <c r="B6" t="s">
        <v>14</v>
      </c>
      <c r="C6" t="s">
        <v>16</v>
      </c>
      <c r="D6" t="s">
        <v>9</v>
      </c>
    </row>
    <row r="7" spans="1:58" x14ac:dyDescent="0.2">
      <c r="C7" t="s">
        <v>15</v>
      </c>
      <c r="D7" t="s">
        <v>17</v>
      </c>
    </row>
    <row r="8" spans="1:58" x14ac:dyDescent="0.2">
      <c r="D8" t="s">
        <v>10</v>
      </c>
    </row>
    <row r="9" spans="1:58" x14ac:dyDescent="0.2">
      <c r="D9" t="s">
        <v>11</v>
      </c>
    </row>
    <row r="10" spans="1:58" x14ac:dyDescent="0.2">
      <c r="D10" t="s">
        <v>12</v>
      </c>
    </row>
    <row r="11" spans="1:58" x14ac:dyDescent="0.2">
      <c r="D11" t="s">
        <v>13</v>
      </c>
    </row>
    <row r="12" spans="1:58" x14ac:dyDescent="0.2">
      <c r="D12" t="s">
        <v>18</v>
      </c>
    </row>
    <row r="13" spans="1:58" x14ac:dyDescent="0.2">
      <c r="D13" t="s">
        <v>22</v>
      </c>
    </row>
    <row r="14" spans="1:58" x14ac:dyDescent="0.2">
      <c r="D14" t="s">
        <v>23</v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Q 0 n X U J 7 R W N 6 m A A A A + A A A A B I A H A B D b 2 5 m a W c v U G F j a 2 F n Z S 5 4 b W w g o h g A K K A U A A A A A A A A A A A A A A A A A A A A A A A A A A A A h Y / B C o I w H I d f R X Z 3 0 5 U w 5 O + E u i Z E Q X Q d a + l I p 7 j Z f L c O P V K v k F B W t 4 6 / j + / w / R 6 3 O + R j U w d X 1 V v d m g z F O E K B M r I 9 a V N m a H D n k K G c w 1 b I i y h V M M n G p q M 9 Z a h y r k s J 8 d 5 j v 8 B t X x I a R T E 5 F p u 9 r F Q j 0 E f W / + V Q G + u E k Q p x O L x i O M W M 4 o Q l D N N l D G T G U G j z V e h U j C M g P x D W Q + 2 G X v H O h a s d k H k C e b / g T 1 B L A w Q U A A I A C A B D S d d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0 n X U C i K R 7 g O A A A A E Q A A A B M A H A B G b 3 J t d W x h c y 9 T Z W N 0 a W 9 u M S 5 t I K I Y A C i g F A A A A A A A A A A A A A A A A A A A A A A A A A A A A C t O T S 7 J z M 9 T C I b Q h t Y A U E s B A i 0 A F A A C A A g A Q 0 n X U J 7 R W N 6 m A A A A + A A A A B I A A A A A A A A A A A A A A A A A A A A A A E N v b m Z p Z y 9 Q Y W N r Y W d l L n h t b F B L A Q I t A B Q A A g A I A E N J 1 1 A P y u m r p A A A A O k A A A A T A A A A A A A A A A A A A A A A A P I A A A B b Q 2 9 u d G V u d F 9 U e X B l c 1 0 u e G 1 s U E s B A i 0 A F A A C A A g A Q 0 n X U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K k X W e B T q s R K l V B 8 X R R n 4 E 8 A A A A A A g A A A A A A E G Y A A A A B A A A g A A A A E J i P S N 4 8 J o Q P U J u N Q A T S f c a c p Y y Q k R W b X 1 z U 6 V / U 2 w I A A A A A D o A A A A A C A A A g A A A A o A 4 2 l z Y F D D Z 6 m r Q N j 3 P J p 4 v I 5 q e 9 D 1 t h O s e 9 O L J e w 6 d Q A A A A U L n k s F f B A g y 1 Y Y x z i r u V Z u G F M 6 X B 7 P / R Q V s Z m K X g N l f M C e Q E d L x G j K 5 l N M v v Z Q U a C + R B x / B q j Z A w c l u G u U A W V K D c a 8 y m 5 B q J V w 5 9 f G o l U S N A A A A A l Q c v D O Q y B k G a B + G o d 4 F J w E y g o 1 5 r 2 z L P 0 A Q Z / H W C g e W 1 H E A U N Z r f H B r l 9 z n Q Z g N 7 i O Z r 3 F P 9 F m 1 R 8 r Y 9 3 y H w q A = = < / D a t a M a s h u p > 
</file>

<file path=customXml/itemProps1.xml><?xml version="1.0" encoding="utf-8"?>
<ds:datastoreItem xmlns:ds="http://schemas.openxmlformats.org/officeDocument/2006/customXml" ds:itemID="{2EFB5F30-FEFA-45F8-8B4F-552081520FF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Principal</vt:lpstr>
      <vt:lpstr>ENTRADA | SAÍDA</vt:lpstr>
      <vt:lpstr>ESTOQUE</vt:lpstr>
      <vt:lpstr>configurações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Fabiano</dc:creator>
  <cp:lastModifiedBy>vitoria oliveira</cp:lastModifiedBy>
  <cp:revision/>
  <dcterms:created xsi:type="dcterms:W3CDTF">2020-06-23T11:44:48Z</dcterms:created>
  <dcterms:modified xsi:type="dcterms:W3CDTF">2021-10-28T15:16:52Z</dcterms:modified>
</cp:coreProperties>
</file>